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Лист1" sheetId="1" r:id="rId1"/>
  </sheets>
  <externalReferences>
    <externalReference r:id="rId2"/>
  </externalReferences>
  <definedNames>
    <definedName name="god">[1]Титульный!$F$8</definedName>
    <definedName name="nds_val">[1]Титульный!$F$49</definedName>
    <definedName name="set_06">[1]TEHSHEET!$J$2:$J$5</definedName>
  </definedNames>
  <calcPr calcId="125725"/>
</workbook>
</file>

<file path=xl/calcChain.xml><?xml version="1.0" encoding="utf-8"?>
<calcChain xmlns="http://schemas.openxmlformats.org/spreadsheetml/2006/main">
  <c r="D58" i="1"/>
  <c r="D59"/>
  <c r="D60"/>
  <c r="D57"/>
  <c r="D14"/>
  <c r="D10"/>
  <c r="D7"/>
  <c r="D3"/>
  <c r="D25" l="1"/>
</calcChain>
</file>

<file path=xl/sharedStrings.xml><?xml version="1.0" encoding="utf-8"?>
<sst xmlns="http://schemas.openxmlformats.org/spreadsheetml/2006/main" count="158" uniqueCount="115">
  <si>
    <t>№ п/п</t>
  </si>
  <si>
    <t>Наименование показателя</t>
  </si>
  <si>
    <t>Ед.изм.</t>
  </si>
  <si>
    <t>1</t>
  </si>
  <si>
    <t>2</t>
  </si>
  <si>
    <t>3</t>
  </si>
  <si>
    <t>4</t>
  </si>
  <si>
    <t>Количество теплоэлектростанций</t>
  </si>
  <si>
    <t xml:space="preserve"> шт</t>
  </si>
  <si>
    <t xml:space="preserve">Количество тепловых станций и котельных </t>
  </si>
  <si>
    <t>Количество котлов</t>
  </si>
  <si>
    <t>Количество тепловых пунктов</t>
  </si>
  <si>
    <t>5</t>
  </si>
  <si>
    <t>Виды используемого топлива</t>
  </si>
  <si>
    <t>-</t>
  </si>
  <si>
    <t>газ</t>
  </si>
  <si>
    <t>6</t>
  </si>
  <si>
    <t>Протяженность тепловых сетей (в однотрубном исчислении), всего</t>
  </si>
  <si>
    <t>км</t>
  </si>
  <si>
    <t>в том числе:</t>
  </si>
  <si>
    <t>6.1</t>
  </si>
  <si>
    <t>протяженность магистральных сетей и тепловых вводов (в однотрубном исчислении)</t>
  </si>
  <si>
    <t>6.2</t>
  </si>
  <si>
    <t>протяженность разводящих сетей (в однотрубном исчислении)</t>
  </si>
  <si>
    <t>7</t>
  </si>
  <si>
    <t>Установленная тепловая мощность</t>
  </si>
  <si>
    <t>Гкал/ч</t>
  </si>
  <si>
    <t>8</t>
  </si>
  <si>
    <t>Присоединенная нагрузка</t>
  </si>
  <si>
    <t>9</t>
  </si>
  <si>
    <t>Коэффициент использования мощности</t>
  </si>
  <si>
    <t>10</t>
  </si>
  <si>
    <t>Удельный расход условного топлива на единицу тепловой энергии, отпущенной собственными теплоисточниками в тепловую сеть</t>
  </si>
  <si>
    <t xml:space="preserve"> кг ут/Гкал</t>
  </si>
  <si>
    <t>11</t>
  </si>
  <si>
    <t>Удельный расход электрической энергии на единицу тепловой энергии, отпускаемой в тепловую сеть</t>
  </si>
  <si>
    <t>кВт.ч/Гкал</t>
  </si>
  <si>
    <t>12</t>
  </si>
  <si>
    <t>Удельный расход холодной воды на единицу тепловой энергии, отпускаемой в тепловую сеть</t>
  </si>
  <si>
    <t xml:space="preserve"> куб м/Гкал</t>
  </si>
  <si>
    <t>13</t>
  </si>
  <si>
    <t>Расходы на покупаемую электрическую энергию (мощность), потребляемую оборудованием, используемым в технологическом процессе</t>
  </si>
  <si>
    <t>тыс руб</t>
  </si>
  <si>
    <t>13.1</t>
  </si>
  <si>
    <t>объем приобретения электрической энергий (мощности), потребляемой оборудованием, используемым в технологическом процессе</t>
  </si>
  <si>
    <t xml:space="preserve"> тыс кВт.ч</t>
  </si>
  <si>
    <t>13.2</t>
  </si>
  <si>
    <t xml:space="preserve">средневзвешенная стоимость 1кВт*ч электрической энергий (мощности), потребляемой оборудованием, используемым в технологическом процессе </t>
  </si>
  <si>
    <t>руб/кВт.ч</t>
  </si>
  <si>
    <t>14</t>
  </si>
  <si>
    <t>Расходы на химреагенты, используемые в технологическом процессе</t>
  </si>
  <si>
    <t>15</t>
  </si>
  <si>
    <t>Арендная плата за аренду имущества, используемого в технологическом процессе</t>
  </si>
  <si>
    <t>16</t>
  </si>
  <si>
    <t>Расходы на топливо, всего</t>
  </si>
  <si>
    <t>16.1</t>
  </si>
  <si>
    <t>расходы на природный газ,  тыс. руб.</t>
  </si>
  <si>
    <t>средняя цена 1 тыс.м3 газа с учетом нерегулируемой цены (с учетом транспортировки)</t>
  </si>
  <si>
    <t xml:space="preserve">руб/тыс м3 </t>
  </si>
  <si>
    <t>объем приобретения газа</t>
  </si>
  <si>
    <t>тыс м3</t>
  </si>
  <si>
    <t>16.1.1</t>
  </si>
  <si>
    <t>расходы на природный газ по регулируемой цене</t>
  </si>
  <si>
    <t>цена за 1 тыс.м3 газа (с учетом транспортировки)</t>
  </si>
  <si>
    <t>16.1.2</t>
  </si>
  <si>
    <t>расходы на природный газ по нерегулируемой цене, тыс. руб.</t>
  </si>
  <si>
    <t>цена за 1 тыс.м3 газа  (с учетом транспортировки)</t>
  </si>
  <si>
    <t>16.2</t>
  </si>
  <si>
    <t>Расходы на уголь, тыс. руб.</t>
  </si>
  <si>
    <t>цена за 1 т угля  (с учетом доставки, транспортировки)</t>
  </si>
  <si>
    <t>руб/т</t>
  </si>
  <si>
    <t>объем угля</t>
  </si>
  <si>
    <t>т</t>
  </si>
  <si>
    <t>16.3</t>
  </si>
  <si>
    <t>Расходы на мазут, тыс. руб.</t>
  </si>
  <si>
    <t>тыс.руб</t>
  </si>
  <si>
    <t>цена за 1 т мазута (с учетом доставки, транспортировки)</t>
  </si>
  <si>
    <t>объем мазута</t>
  </si>
  <si>
    <t>16.4</t>
  </si>
  <si>
    <t>Расходы на прочие виды топлива (с расшифровкой), тыс. руб.</t>
  </si>
  <si>
    <t>цена за 1 т (с учетом доставки, транспортировки)</t>
  </si>
  <si>
    <t>объем топлива</t>
  </si>
  <si>
    <t>17</t>
  </si>
  <si>
    <t>Среднесписочная численность основного производственного персонала</t>
  </si>
  <si>
    <t>человек</t>
  </si>
  <si>
    <t>18</t>
  </si>
  <si>
    <t>Объем вырабатываемой (отпускаемой в сеть) регулируемой организацией тепловой энергии (количество тепловой энергии, произведенной котельными агрегатами, за вычетом тепловой энергии на собственные нужды котельной/котельных)</t>
  </si>
  <si>
    <t>тыс Гкал</t>
  </si>
  <si>
    <t>19</t>
  </si>
  <si>
    <t>Объем покупаемой регулируемой организацией тепловой энергии</t>
  </si>
  <si>
    <t>20</t>
  </si>
  <si>
    <t>Потери тепловой энергии при передаче</t>
  </si>
  <si>
    <t>20.1</t>
  </si>
  <si>
    <t>% потерь тепловой энергии к передаче</t>
  </si>
  <si>
    <t>%</t>
  </si>
  <si>
    <t>21</t>
  </si>
  <si>
    <t>Полезный отпуск теплоэнергии, всего</t>
  </si>
  <si>
    <t>21.1</t>
  </si>
  <si>
    <t>полезный отпуск теплоэнергии  регулируемой организации сторонним потребителям, всего</t>
  </si>
  <si>
    <t>21.1.1</t>
  </si>
  <si>
    <t>по приборам учета</t>
  </si>
  <si>
    <t>21.1.2</t>
  </si>
  <si>
    <t>по нормативам потребления (расчетным методом)</t>
  </si>
  <si>
    <t>Расчет тарифа на тепловую энергию на 2015 год</t>
  </si>
  <si>
    <t>Расчетные расходы</t>
  </si>
  <si>
    <t>Прибыль</t>
  </si>
  <si>
    <t>в т.ч. инвестиции</t>
  </si>
  <si>
    <t>НВВ</t>
  </si>
  <si>
    <t>22</t>
  </si>
  <si>
    <t>23</t>
  </si>
  <si>
    <t>23.1</t>
  </si>
  <si>
    <t>24</t>
  </si>
  <si>
    <t>руб./Гкал</t>
  </si>
  <si>
    <t>25</t>
  </si>
  <si>
    <t>Тариф на тепловую энергию</t>
  </si>
</sst>
</file>

<file path=xl/styles.xml><?xml version="1.0" encoding="utf-8"?>
<styleSheet xmlns="http://schemas.openxmlformats.org/spreadsheetml/2006/main">
  <numFmts count="1">
    <numFmt numFmtId="166" formatCode="0.00000"/>
  </numFmts>
  <fonts count="9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b/>
      <sz val="9"/>
      <color indexed="55"/>
      <name val="Tahoma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.7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vertical="top"/>
    </xf>
    <xf numFmtId="49" fontId="6" fillId="0" borderId="0" xfId="0" applyNumberFormat="1" applyFont="1" applyAlignment="1" applyProtection="1">
      <alignment vertical="top"/>
    </xf>
    <xf numFmtId="49" fontId="7" fillId="0" borderId="0" xfId="0" applyNumberFormat="1" applyFont="1" applyAlignment="1" applyProtection="1">
      <alignment vertical="center" wrapText="1"/>
    </xf>
    <xf numFmtId="16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 indent="1"/>
    </xf>
    <xf numFmtId="0" fontId="1" fillId="0" borderId="1" xfId="0" applyNumberFormat="1" applyFont="1" applyBorder="1" applyAlignment="1" applyProtection="1">
      <alignment vertical="center" wrapText="1"/>
    </xf>
    <xf numFmtId="2" fontId="5" fillId="0" borderId="0" xfId="0" applyNumberFormat="1" applyFont="1" applyAlignment="1" applyProtection="1">
      <alignment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</xf>
  </cellXfs>
  <cellStyles count="2">
    <cellStyle name="Обычный" xfId="0" builtinId="0"/>
    <cellStyle name="Обычный_Заключение шаблон 30.01.2012-1" xfId="1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5076825</xdr:colOff>
      <xdr:row>8</xdr:row>
      <xdr:rowOff>19050</xdr:rowOff>
    </xdr:from>
    <xdr:to>
      <xdr:col>1</xdr:col>
      <xdr:colOff>5248275</xdr:colOff>
      <xdr:row>8</xdr:row>
      <xdr:rowOff>190500</xdr:rowOff>
    </xdr:to>
    <xdr:pic macro="[1]!modChange.StandartRange">
      <xdr:nvPicPr>
        <xdr:cNvPr id="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2486025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&#1054;&#1095;&#1077;&#1085;&#1100;%20&#1043;&#1083;&#1072;&#1074;&#1085;&#1099;&#1081;%20&#1069;&#1082;&#1086;&#1085;&#1086;&#1084;&#1080;&#1089;&#1090;\&#1045;&#1048;&#1040;&#1057;\&#1054;&#1090;&#1095;&#1077;&#1090;&#1099;%20&#1058;&#1057;%20&#1074;%20&#1060;&#1057;&#1058;\&#1058;&#1072;&#1088;&#1080;&#1092;%202015\&#1058;&#1077;&#1087;&#1083;&#1086;&#1074;&#1072;&#1103;%20&#1101;&#1085;&#1077;&#1088;&#1075;&#1080;&#1103;%202015\TS.TARIFF.REQUEST.3.61_(v1.5.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modChange"/>
      <sheetName val="Инструкция"/>
      <sheetName val="Обновление"/>
      <sheetName val="Лог обновления"/>
      <sheetName val="Титульный"/>
      <sheetName val="Точность"/>
      <sheetName val="стандарты"/>
      <sheetName val="ПО по МО"/>
      <sheetName val="таблица1"/>
      <sheetName val="таблица2"/>
      <sheetName val="таблица3"/>
      <sheetName val="таблица4"/>
      <sheetName val="таблица5"/>
      <sheetName val="таблица6"/>
      <sheetName val="таблица7 (технол.нужды)"/>
      <sheetName val="таблица7 (хоз.нужды)"/>
      <sheetName val="таблица7 (сумма)"/>
      <sheetName val="ФОТ (численность)"/>
      <sheetName val="таблица8"/>
      <sheetName val="таблица9"/>
      <sheetName val="таблица10"/>
      <sheetName val="таблица11"/>
      <sheetName val="et_union"/>
      <sheetName val="смета"/>
      <sheetName val="Комментарии"/>
      <sheetName val="Проверка"/>
      <sheetName val="modUpdTemplMain"/>
      <sheetName val="modfrmCheckUpdates"/>
      <sheetName val="modfrmUpdateIsInProgress"/>
      <sheetName val="TEHSHEET"/>
      <sheetName val="modDblClick"/>
      <sheetName val="modfrmDateChoose"/>
      <sheetName val="AllSheetsInThisWorkbook"/>
      <sheetName val="REESTR_MO"/>
      <sheetName val="REESTR_ORG"/>
      <sheetName val="REESTR_FILTERED"/>
      <sheetName val="modHyp"/>
      <sheetName val="modCommandButton"/>
      <sheetName val="modReestr"/>
      <sheetName val="modClassifierValidate"/>
      <sheetName val="modInfo"/>
      <sheetName val="modfrmReestr"/>
    </sheetNames>
    <definedNames>
      <definedName name="modChange.StandartRange"/>
    </definedNames>
    <sheetDataSet>
      <sheetData sheetId="0"/>
      <sheetData sheetId="1"/>
      <sheetData sheetId="2"/>
      <sheetData sheetId="3"/>
      <sheetData sheetId="4"/>
      <sheetData sheetId="5">
        <row r="8">
          <cell r="F8">
            <v>2015</v>
          </cell>
        </row>
        <row r="49">
          <cell r="F49" t="str">
            <v>не является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1">
          <cell r="H31">
            <v>79131.680000000008</v>
          </cell>
        </row>
        <row r="32">
          <cell r="H32">
            <v>791.32</v>
          </cell>
        </row>
        <row r="33">
          <cell r="H33">
            <v>0</v>
          </cell>
        </row>
        <row r="34">
          <cell r="H34">
            <v>79923.000000000015</v>
          </cell>
        </row>
      </sheetData>
      <sheetData sheetId="25"/>
      <sheetData sheetId="26"/>
      <sheetData sheetId="27"/>
      <sheetData sheetId="28"/>
      <sheetData sheetId="29"/>
      <sheetData sheetId="30">
        <row r="2">
          <cell r="J2" t="str">
            <v>газ</v>
          </cell>
        </row>
        <row r="3">
          <cell r="J3" t="str">
            <v>газ, уголь</v>
          </cell>
        </row>
        <row r="4">
          <cell r="J4" t="str">
            <v>уголь</v>
          </cell>
        </row>
        <row r="5">
          <cell r="J5" t="str">
            <v>прочее (вводиться с клавиатуры)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tabSelected="1" workbookViewId="0">
      <selection activeCell="B7" sqref="B7"/>
    </sheetView>
  </sheetViews>
  <sheetFormatPr defaultRowHeight="15.75"/>
  <cols>
    <col min="1" max="1" width="7.7109375" style="14" customWidth="1"/>
    <col min="2" max="2" width="82" style="14" customWidth="1"/>
    <col min="3" max="3" width="13" style="14" customWidth="1"/>
    <col min="4" max="4" width="17.140625" style="14" customWidth="1"/>
  </cols>
  <sheetData>
    <row r="1" spans="1:4" ht="16.5">
      <c r="A1" s="1"/>
      <c r="B1" s="23" t="s">
        <v>103</v>
      </c>
      <c r="C1" s="1"/>
      <c r="D1" s="1"/>
    </row>
    <row r="2" spans="1:4">
      <c r="A2" s="1"/>
      <c r="B2" s="15"/>
      <c r="C2" s="1"/>
      <c r="D2" s="1"/>
    </row>
    <row r="3" spans="1:4" ht="22.5">
      <c r="A3" s="2" t="s">
        <v>0</v>
      </c>
      <c r="B3" s="2" t="s">
        <v>1</v>
      </c>
      <c r="C3" s="2" t="s">
        <v>2</v>
      </c>
      <c r="D3" s="3" t="str">
        <f>IF(ISNUMBER(god),"Заявка ТСО на "&amp;god&amp; " год","Заявка ТСО на неизв год")</f>
        <v>Заявка ТСО на 2015 год</v>
      </c>
    </row>
    <row r="4" spans="1:4" ht="15">
      <c r="A4" s="4" t="s">
        <v>3</v>
      </c>
      <c r="B4" s="4" t="s">
        <v>4</v>
      </c>
      <c r="C4" s="4" t="s">
        <v>5</v>
      </c>
      <c r="D4" s="4" t="s">
        <v>6</v>
      </c>
    </row>
    <row r="5" spans="1:4" ht="15">
      <c r="A5" s="5" t="s">
        <v>3</v>
      </c>
      <c r="B5" s="6" t="s">
        <v>7</v>
      </c>
      <c r="C5" s="7" t="s">
        <v>8</v>
      </c>
      <c r="D5" s="8">
        <v>0</v>
      </c>
    </row>
    <row r="6" spans="1:4" ht="15">
      <c r="A6" s="5" t="s">
        <v>4</v>
      </c>
      <c r="B6" s="6" t="s">
        <v>9</v>
      </c>
      <c r="C6" s="7" t="s">
        <v>8</v>
      </c>
      <c r="D6" s="8">
        <v>5</v>
      </c>
    </row>
    <row r="7" spans="1:4" ht="15">
      <c r="A7" s="5" t="s">
        <v>5</v>
      </c>
      <c r="B7" s="6" t="s">
        <v>10</v>
      </c>
      <c r="C7" s="7" t="s">
        <v>8</v>
      </c>
      <c r="D7" s="8">
        <f>4+3+3+2+1</f>
        <v>13</v>
      </c>
    </row>
    <row r="8" spans="1:4" ht="15">
      <c r="A8" s="5" t="s">
        <v>6</v>
      </c>
      <c r="B8" s="6" t="s">
        <v>11</v>
      </c>
      <c r="C8" s="7" t="s">
        <v>8</v>
      </c>
      <c r="D8" s="8">
        <v>1</v>
      </c>
    </row>
    <row r="9" spans="1:4" ht="15">
      <c r="A9" s="5" t="s">
        <v>12</v>
      </c>
      <c r="B9" s="6" t="s">
        <v>13</v>
      </c>
      <c r="C9" s="5" t="s">
        <v>14</v>
      </c>
      <c r="D9" s="8" t="s">
        <v>15</v>
      </c>
    </row>
    <row r="10" spans="1:4" ht="15">
      <c r="A10" s="5" t="s">
        <v>16</v>
      </c>
      <c r="B10" s="6" t="s">
        <v>17</v>
      </c>
      <c r="C10" s="5" t="s">
        <v>18</v>
      </c>
      <c r="D10" s="9">
        <f>D12+D13</f>
        <v>27.44</v>
      </c>
    </row>
    <row r="11" spans="1:4" ht="15">
      <c r="A11" s="5"/>
      <c r="B11" s="6" t="s">
        <v>19</v>
      </c>
      <c r="C11" s="5"/>
      <c r="D11" s="10"/>
    </row>
    <row r="12" spans="1:4" ht="15">
      <c r="A12" s="5" t="s">
        <v>20</v>
      </c>
      <c r="B12" s="6" t="s">
        <v>21</v>
      </c>
      <c r="C12" s="5" t="s">
        <v>18</v>
      </c>
      <c r="D12" s="8">
        <v>0</v>
      </c>
    </row>
    <row r="13" spans="1:4" ht="15">
      <c r="A13" s="5" t="s">
        <v>22</v>
      </c>
      <c r="B13" s="6" t="s">
        <v>23</v>
      </c>
      <c r="C13" s="5" t="s">
        <v>18</v>
      </c>
      <c r="D13" s="8">
        <v>27.44</v>
      </c>
    </row>
    <row r="14" spans="1:4" ht="15">
      <c r="A14" s="5" t="s">
        <v>24</v>
      </c>
      <c r="B14" s="6" t="s">
        <v>25</v>
      </c>
      <c r="C14" s="5" t="s">
        <v>26</v>
      </c>
      <c r="D14" s="8">
        <f>17.56+12+2.34+0.36+0.258</f>
        <v>32.518000000000001</v>
      </c>
    </row>
    <row r="15" spans="1:4" ht="15">
      <c r="A15" s="5" t="s">
        <v>27</v>
      </c>
      <c r="B15" s="6" t="s">
        <v>28</v>
      </c>
      <c r="C15" s="5" t="s">
        <v>26</v>
      </c>
      <c r="D15" s="8">
        <v>16.760000000000002</v>
      </c>
    </row>
    <row r="16" spans="1:4" ht="15">
      <c r="A16" s="5" t="s">
        <v>29</v>
      </c>
      <c r="B16" s="6" t="s">
        <v>30</v>
      </c>
      <c r="C16" s="5" t="s">
        <v>14</v>
      </c>
      <c r="D16" s="9">
        <v>0.52</v>
      </c>
    </row>
    <row r="17" spans="1:4" ht="22.5">
      <c r="A17" s="5" t="s">
        <v>31</v>
      </c>
      <c r="B17" s="6" t="s">
        <v>32</v>
      </c>
      <c r="C17" s="7" t="s">
        <v>33</v>
      </c>
      <c r="D17" s="8">
        <v>158.6</v>
      </c>
    </row>
    <row r="18" spans="1:4" ht="22.5">
      <c r="A18" s="5" t="s">
        <v>34</v>
      </c>
      <c r="B18" s="6" t="s">
        <v>35</v>
      </c>
      <c r="C18" s="7" t="s">
        <v>36</v>
      </c>
      <c r="D18" s="8">
        <v>26.78</v>
      </c>
    </row>
    <row r="19" spans="1:4" ht="15">
      <c r="A19" s="5" t="s">
        <v>37</v>
      </c>
      <c r="B19" s="6" t="s">
        <v>38</v>
      </c>
      <c r="C19" s="7" t="s">
        <v>39</v>
      </c>
      <c r="D19" s="8">
        <v>1.26</v>
      </c>
    </row>
    <row r="20" spans="1:4" ht="22.5">
      <c r="A20" s="5" t="s">
        <v>40</v>
      </c>
      <c r="B20" s="6" t="s">
        <v>41</v>
      </c>
      <c r="C20" s="7" t="s">
        <v>42</v>
      </c>
      <c r="D20" s="8">
        <v>5843.19</v>
      </c>
    </row>
    <row r="21" spans="1:4" ht="22.5">
      <c r="A21" s="5" t="s">
        <v>43</v>
      </c>
      <c r="B21" s="6" t="s">
        <v>44</v>
      </c>
      <c r="C21" s="7" t="s">
        <v>45</v>
      </c>
      <c r="D21" s="8">
        <v>1008.64</v>
      </c>
    </row>
    <row r="22" spans="1:4" ht="22.5">
      <c r="A22" s="5" t="s">
        <v>46</v>
      </c>
      <c r="B22" s="6" t="s">
        <v>47</v>
      </c>
      <c r="C22" s="7" t="s">
        <v>48</v>
      </c>
      <c r="D22" s="9">
        <v>5.79</v>
      </c>
    </row>
    <row r="23" spans="1:4" ht="15">
      <c r="A23" s="5" t="s">
        <v>49</v>
      </c>
      <c r="B23" s="6" t="s">
        <v>50</v>
      </c>
      <c r="C23" s="7" t="s">
        <v>42</v>
      </c>
      <c r="D23" s="8">
        <v>106.82</v>
      </c>
    </row>
    <row r="24" spans="1:4" ht="15">
      <c r="A24" s="5" t="s">
        <v>51</v>
      </c>
      <c r="B24" s="6" t="s">
        <v>52</v>
      </c>
      <c r="C24" s="7" t="s">
        <v>42</v>
      </c>
      <c r="D24" s="8">
        <v>135.94</v>
      </c>
    </row>
    <row r="25" spans="1:4" ht="15">
      <c r="A25" s="5" t="s">
        <v>53</v>
      </c>
      <c r="B25" s="6" t="s">
        <v>54</v>
      </c>
      <c r="C25" s="7" t="s">
        <v>42</v>
      </c>
      <c r="D25" s="9">
        <f>D27+D37+D40+D43</f>
        <v>42425.27</v>
      </c>
    </row>
    <row r="26" spans="1:4" ht="15">
      <c r="A26" s="5"/>
      <c r="B26" s="6" t="s">
        <v>19</v>
      </c>
      <c r="C26" s="5"/>
      <c r="D26" s="10"/>
    </row>
    <row r="27" spans="1:4" ht="15">
      <c r="A27" s="5" t="s">
        <v>55</v>
      </c>
      <c r="B27" s="6" t="s">
        <v>56</v>
      </c>
      <c r="C27" s="7" t="s">
        <v>42</v>
      </c>
      <c r="D27" s="9">
        <v>42425.27</v>
      </c>
    </row>
    <row r="28" spans="1:4" ht="15">
      <c r="A28" s="5"/>
      <c r="B28" s="6" t="s">
        <v>57</v>
      </c>
      <c r="C28" s="7" t="s">
        <v>58</v>
      </c>
      <c r="D28" s="9">
        <v>8211.0499999999993</v>
      </c>
    </row>
    <row r="29" spans="1:4" ht="15">
      <c r="A29" s="5"/>
      <c r="B29" s="6" t="s">
        <v>59</v>
      </c>
      <c r="C29" s="7" t="s">
        <v>60</v>
      </c>
      <c r="D29" s="9">
        <v>5166.8500000000004</v>
      </c>
    </row>
    <row r="30" spans="1:4" ht="15">
      <c r="A30" s="5"/>
      <c r="B30" s="6" t="s">
        <v>19</v>
      </c>
      <c r="C30" s="5"/>
      <c r="D30" s="16"/>
    </row>
    <row r="31" spans="1:4" ht="15">
      <c r="A31" s="5" t="s">
        <v>61</v>
      </c>
      <c r="B31" s="6" t="s">
        <v>62</v>
      </c>
      <c r="C31" s="7" t="s">
        <v>42</v>
      </c>
      <c r="D31" s="8">
        <v>42425.27</v>
      </c>
    </row>
    <row r="32" spans="1:4" ht="15">
      <c r="A32" s="5"/>
      <c r="B32" s="6" t="s">
        <v>63</v>
      </c>
      <c r="C32" s="7" t="s">
        <v>58</v>
      </c>
      <c r="D32" s="9">
        <v>8211.0499999999993</v>
      </c>
    </row>
    <row r="33" spans="1:4" ht="15">
      <c r="A33" s="5"/>
      <c r="B33" s="6" t="s">
        <v>59</v>
      </c>
      <c r="C33" s="7" t="s">
        <v>60</v>
      </c>
      <c r="D33" s="8">
        <v>5166.8500000000004</v>
      </c>
    </row>
    <row r="34" spans="1:4" ht="15">
      <c r="A34" s="5" t="s">
        <v>64</v>
      </c>
      <c r="B34" s="6" t="s">
        <v>65</v>
      </c>
      <c r="C34" s="7" t="s">
        <v>42</v>
      </c>
      <c r="D34" s="8">
        <v>0</v>
      </c>
    </row>
    <row r="35" spans="1:4" ht="15">
      <c r="A35" s="5"/>
      <c r="B35" s="6" t="s">
        <v>66</v>
      </c>
      <c r="C35" s="7" t="s">
        <v>58</v>
      </c>
      <c r="D35" s="9">
        <v>0</v>
      </c>
    </row>
    <row r="36" spans="1:4" ht="15">
      <c r="A36" s="5"/>
      <c r="B36" s="6" t="s">
        <v>59</v>
      </c>
      <c r="C36" s="7" t="s">
        <v>60</v>
      </c>
      <c r="D36" s="8">
        <v>0</v>
      </c>
    </row>
    <row r="37" spans="1:4" ht="15">
      <c r="A37" s="5" t="s">
        <v>67</v>
      </c>
      <c r="B37" s="6" t="s">
        <v>68</v>
      </c>
      <c r="C37" s="7" t="s">
        <v>42</v>
      </c>
      <c r="D37" s="8">
        <v>0</v>
      </c>
    </row>
    <row r="38" spans="1:4" ht="15">
      <c r="A38" s="5"/>
      <c r="B38" s="6" t="s">
        <v>69</v>
      </c>
      <c r="C38" s="7" t="s">
        <v>70</v>
      </c>
      <c r="D38" s="9">
        <v>0</v>
      </c>
    </row>
    <row r="39" spans="1:4" ht="15">
      <c r="A39" s="5"/>
      <c r="B39" s="6" t="s">
        <v>71</v>
      </c>
      <c r="C39" s="5" t="s">
        <v>72</v>
      </c>
      <c r="D39" s="8">
        <v>0</v>
      </c>
    </row>
    <row r="40" spans="1:4" ht="15">
      <c r="A40" s="5" t="s">
        <v>73</v>
      </c>
      <c r="B40" s="6" t="s">
        <v>74</v>
      </c>
      <c r="C40" s="7" t="s">
        <v>75</v>
      </c>
      <c r="D40" s="8">
        <v>0</v>
      </c>
    </row>
    <row r="41" spans="1:4" ht="15">
      <c r="A41" s="5"/>
      <c r="B41" s="6" t="s">
        <v>76</v>
      </c>
      <c r="C41" s="7" t="s">
        <v>70</v>
      </c>
      <c r="D41" s="9">
        <v>0</v>
      </c>
    </row>
    <row r="42" spans="1:4" ht="15">
      <c r="A42" s="5"/>
      <c r="B42" s="6" t="s">
        <v>77</v>
      </c>
      <c r="C42" s="5" t="s">
        <v>72</v>
      </c>
      <c r="D42" s="8">
        <v>0</v>
      </c>
    </row>
    <row r="43" spans="1:4" ht="15">
      <c r="A43" s="5" t="s">
        <v>78</v>
      </c>
      <c r="B43" s="6" t="s">
        <v>79</v>
      </c>
      <c r="C43" s="7" t="s">
        <v>42</v>
      </c>
      <c r="D43" s="8">
        <v>0</v>
      </c>
    </row>
    <row r="44" spans="1:4" ht="15">
      <c r="A44" s="5"/>
      <c r="B44" s="6" t="s">
        <v>80</v>
      </c>
      <c r="C44" s="7" t="s">
        <v>70</v>
      </c>
      <c r="D44" s="9">
        <v>0</v>
      </c>
    </row>
    <row r="45" spans="1:4" ht="15">
      <c r="A45" s="5"/>
      <c r="B45" s="6" t="s">
        <v>81</v>
      </c>
      <c r="C45" s="5" t="s">
        <v>72</v>
      </c>
      <c r="D45" s="8">
        <v>0</v>
      </c>
    </row>
    <row r="46" spans="1:4" ht="15">
      <c r="A46" s="5" t="s">
        <v>82</v>
      </c>
      <c r="B46" s="6" t="s">
        <v>83</v>
      </c>
      <c r="C46" s="5" t="s">
        <v>84</v>
      </c>
      <c r="D46" s="8">
        <v>60</v>
      </c>
    </row>
    <row r="47" spans="1:4" ht="33.75">
      <c r="A47" s="5" t="s">
        <v>85</v>
      </c>
      <c r="B47" s="6" t="s">
        <v>86</v>
      </c>
      <c r="C47" s="7" t="s">
        <v>87</v>
      </c>
      <c r="D47" s="8">
        <v>37.659999999999997</v>
      </c>
    </row>
    <row r="48" spans="1:4" ht="15">
      <c r="A48" s="5" t="s">
        <v>88</v>
      </c>
      <c r="B48" s="6" t="s">
        <v>89</v>
      </c>
      <c r="C48" s="7" t="s">
        <v>87</v>
      </c>
      <c r="D48" s="8">
        <v>0</v>
      </c>
    </row>
    <row r="49" spans="1:4" ht="15">
      <c r="A49" s="5" t="s">
        <v>90</v>
      </c>
      <c r="B49" s="6" t="s">
        <v>91</v>
      </c>
      <c r="C49" s="7" t="s">
        <v>87</v>
      </c>
      <c r="D49" s="8">
        <v>4.7300000000000004</v>
      </c>
    </row>
    <row r="50" spans="1:4" ht="15">
      <c r="A50" s="5" t="s">
        <v>92</v>
      </c>
      <c r="B50" s="6" t="s">
        <v>93</v>
      </c>
      <c r="C50" s="5" t="s">
        <v>94</v>
      </c>
      <c r="D50" s="8">
        <v>12.56</v>
      </c>
    </row>
    <row r="51" spans="1:4" ht="15">
      <c r="A51" s="5" t="s">
        <v>95</v>
      </c>
      <c r="B51" s="6" t="s">
        <v>96</v>
      </c>
      <c r="C51" s="7" t="s">
        <v>87</v>
      </c>
      <c r="D51" s="8">
        <v>32.93</v>
      </c>
    </row>
    <row r="52" spans="1:4" ht="15">
      <c r="A52" s="5"/>
      <c r="B52" s="6" t="s">
        <v>19</v>
      </c>
      <c r="C52" s="5"/>
      <c r="D52" s="10"/>
    </row>
    <row r="53" spans="1:4" ht="15">
      <c r="A53" s="5" t="s">
        <v>97</v>
      </c>
      <c r="B53" s="6" t="s">
        <v>98</v>
      </c>
      <c r="C53" s="7" t="s">
        <v>87</v>
      </c>
      <c r="D53" s="9">
        <v>32.93</v>
      </c>
    </row>
    <row r="54" spans="1:4" ht="15">
      <c r="A54" s="5"/>
      <c r="B54" s="6" t="s">
        <v>19</v>
      </c>
      <c r="C54" s="5"/>
      <c r="D54" s="10"/>
    </row>
    <row r="55" spans="1:4" ht="15">
      <c r="A55" s="5" t="s">
        <v>99</v>
      </c>
      <c r="B55" s="6" t="s">
        <v>100</v>
      </c>
      <c r="C55" s="7" t="s">
        <v>87</v>
      </c>
      <c r="D55" s="8">
        <v>31.88</v>
      </c>
    </row>
    <row r="56" spans="1:4" ht="15">
      <c r="A56" s="5" t="s">
        <v>101</v>
      </c>
      <c r="B56" s="6" t="s">
        <v>102</v>
      </c>
      <c r="C56" s="7" t="s">
        <v>87</v>
      </c>
      <c r="D56" s="8">
        <v>1.05</v>
      </c>
    </row>
    <row r="57" spans="1:4" ht="15">
      <c r="A57" s="17" t="s">
        <v>108</v>
      </c>
      <c r="B57" s="18" t="s">
        <v>104</v>
      </c>
      <c r="C57" s="7" t="s">
        <v>75</v>
      </c>
      <c r="D57" s="9">
        <f>[1]смета!$H31</f>
        <v>79131.680000000008</v>
      </c>
    </row>
    <row r="58" spans="1:4" ht="15">
      <c r="A58" s="17" t="s">
        <v>109</v>
      </c>
      <c r="B58" s="18" t="s">
        <v>105</v>
      </c>
      <c r="C58" s="7" t="s">
        <v>75</v>
      </c>
      <c r="D58" s="9">
        <f>[1]смета!$H32</f>
        <v>791.32</v>
      </c>
    </row>
    <row r="59" spans="1:4" ht="15">
      <c r="A59" s="17" t="s">
        <v>110</v>
      </c>
      <c r="B59" s="19" t="s">
        <v>106</v>
      </c>
      <c r="C59" s="7" t="s">
        <v>75</v>
      </c>
      <c r="D59" s="9">
        <f>[1]смета!$H33</f>
        <v>0</v>
      </c>
    </row>
    <row r="60" spans="1:4" ht="15">
      <c r="A60" s="17" t="s">
        <v>111</v>
      </c>
      <c r="B60" s="18" t="s">
        <v>107</v>
      </c>
      <c r="C60" s="7" t="s">
        <v>75</v>
      </c>
      <c r="D60" s="9">
        <f>[1]смета!$H34</f>
        <v>79923.000000000015</v>
      </c>
    </row>
    <row r="61" spans="1:4" ht="15">
      <c r="A61" s="17" t="s">
        <v>113</v>
      </c>
      <c r="B61" s="20" t="s">
        <v>114</v>
      </c>
      <c r="C61" s="7" t="s">
        <v>112</v>
      </c>
      <c r="D61" s="22">
        <v>2427.06</v>
      </c>
    </row>
    <row r="62" spans="1:4" ht="15">
      <c r="A62" s="11"/>
      <c r="B62" s="12"/>
      <c r="C62" s="12"/>
      <c r="D62" s="21"/>
    </row>
    <row r="63" spans="1:4" ht="15">
      <c r="A63" s="11"/>
      <c r="B63" s="12"/>
      <c r="C63" s="12"/>
      <c r="D63" s="12"/>
    </row>
    <row r="64" spans="1:4" ht="15">
      <c r="A64" s="13"/>
      <c r="B64" s="13"/>
      <c r="C64" s="13"/>
      <c r="D64" s="13"/>
    </row>
    <row r="65" spans="1:4" ht="15">
      <c r="A65" s="13"/>
      <c r="B65" s="13"/>
      <c r="C65" s="13"/>
      <c r="D65" s="13"/>
    </row>
    <row r="66" spans="1:4" ht="15">
      <c r="A66" s="13"/>
      <c r="B66" s="13"/>
      <c r="C66" s="13"/>
      <c r="D66" s="13"/>
    </row>
    <row r="67" spans="1:4" ht="15">
      <c r="A67" s="13"/>
      <c r="B67" s="13"/>
      <c r="C67" s="13"/>
      <c r="D67" s="13"/>
    </row>
    <row r="68" spans="1:4" ht="15">
      <c r="A68" s="13"/>
      <c r="B68" s="13"/>
      <c r="C68" s="13"/>
      <c r="D68" s="13"/>
    </row>
    <row r="69" spans="1:4" ht="15">
      <c r="A69" s="13"/>
      <c r="B69" s="13"/>
      <c r="C69" s="13"/>
      <c r="D69" s="13"/>
    </row>
    <row r="70" spans="1:4" ht="15">
      <c r="A70" s="13"/>
      <c r="B70" s="13"/>
      <c r="C70" s="13"/>
      <c r="D70" s="13"/>
    </row>
    <row r="71" spans="1:4" ht="15">
      <c r="A71" s="13"/>
      <c r="B71" s="13"/>
      <c r="C71" s="13"/>
      <c r="D71" s="13"/>
    </row>
    <row r="72" spans="1:4" ht="15">
      <c r="A72" s="13"/>
      <c r="B72" s="13"/>
      <c r="C72" s="13"/>
      <c r="D72" s="13"/>
    </row>
  </sheetData>
  <sheetProtection password="EB8D" sheet="1" objects="1" scenarios="1"/>
  <dataValidations count="3">
    <dataValidation type="decimal" allowBlank="1" showInputMessage="1" showErrorMessage="1" errorTitle="Недопустимое значение." error="Введите действительное число от 0 до 100." sqref="D50 D65586 D131122 D196658 D262194 D327730 D393266 D458802 D524338 D589874 D655410 D720946 D786482 D852018 D917554 D983090">
      <formula1>0</formula1>
      <formula2>100</formula2>
    </dataValidation>
    <dataValidation type="decimal" operator="greaterThanOrEqual" allowBlank="1" showInputMessage="1" showErrorMessage="1" errorTitle="Недопустимое значение." error="Введите неотрицательное действительное число." sqref="D65558:D65559 D131094:D131095 D196630:D196631 D262166:D262167 D327702:D327703 D393238:D393239 D458774:D458775 D524310:D524311 D589846:D589847 D655382:D655383 D720918:D720919 D786454:D786455 D851990:D851991 D917526:D917527 D983062:D983063 D65566 D131102 D196638 D262174 D327710 D393246 D458782 D524318 D589854 D655390 D720926 D786462 D851998 D917534 D983070 D65568:D65570 D131104:D131106 D196640:D196642 D262176:D262178 D327712:D327714 D393248:D393250 D458784:D458786 D524320:D524322 D589856:D589858 D655392:D655394 D720928:D720930 D786464:D786466 D852000:D852002 D917536:D917538 D983072:D983074 D36:D37 D65572:D65573 D131108:D131109 D196644:D196645 D262180:D262181 D327716:D327717 D393252:D393253 D458788:D458789 D524324:D524325 D589860:D589861 D655396:D655397 D720932:D720933 D786468:D786469 D852004:D852005 D917540:D917541 D983076:D983077 D39:D40 D65575:D65576 D131111:D131112 D196647:D196648 D262183:D262184 D327719:D327720 D393255:D393256 D458791:D458792 D524327:D524328 D589863:D589864 D655399:D655400 D720935:D720936 D786471:D786472 D852007:D852008 D917543:D917544 D983079:D983080 D42:D43 D65578:D65579 D131114:D131115 D196650:D196651 D262186:D262187 D327722:D327723 D393258:D393259 D458794:D458795 D524330:D524331 D589866:D589867 D655402:D655403 D720938:D720939 D786474:D786475 D852010:D852011 D917546:D917547 D983082:D983083 D55:D56 D65591:D65592 D131127:D131128 D196663:D196664 D262199:D262200 D327735:D327736 D393271:D393272 D458807:D458808 D524343:D524344 D589879:D589880 D655415:D655416 D720951:D720952 D786487:D786488 D852023:D852024 D917559:D917560 D983095:D983096 D45:D49 D65581:D65585 D131117:D131121 D196653:D196657 D262189:D262193 D327725:D327729 D393261:D393265 D458797:D458801 D524333:D524337 D589869:D589873 D655405:D655409 D720941:D720945 D786477:D786481 D852013:D852017 D917549:D917553 D983085:D983089 D51 D65587 D131123 D196659 D262195 D327731 D393267 D458803 D524339 D589875 D655411 D720947 D786483 D852019 D917555 D983091 D65540:D65543 D131076:D131079 D196612:D196615 D262148:D262151 D327684:D327687 D393220:D393223 D458756:D458759 D524292:D524295 D589828:D589831 D655364:D655367 D720900:D720903 D786436:D786439 D851972:D851975 D917508:D917511 D983044:D983047 D65547:D65550 D131083:D131086 D196619:D196622 D262155:D262158 D327691:D327694 D393227:D393230 D458763:D458766 D524299:D524302 D589835:D589838 D655371:D655374 D720907:D720910 D786443:D786446 D851979:D851982 D917515:D917518 D983051:D983054 D65552:D65556 D131088:D131092 D196624:D196628 D262160:D262164 D327696:D327700 D393232:D393236 D458768:D458772 D524304:D524308 D589840:D589844 D655376:D655380 D720912:D720916 D786448:D786452 D851984:D851988 D917520:D917524 D983056:D983060 D17:D21 D12:D15 D5:D8 D33:D34 D31 D23:D24">
      <formula1>0</formula1>
    </dataValidation>
    <dataValidation type="list" allowBlank="1" showInputMessage="1" showErrorMessage="1" errorTitle="Недопустимое значение." error="Выберите значение из списка." sqref="D65544 D131080 D196616 D262152 D327688 D393224 D458760 D524296 D589832 D655368 D720904 D786440 D851976 D917512 D983048 D9">
      <formula1>set_06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2014-05-26T13:39:49Z</dcterms:created>
  <dcterms:modified xsi:type="dcterms:W3CDTF">2014-05-26T13:55:40Z</dcterms:modified>
</cp:coreProperties>
</file>